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d53103ada0914c0/VAS Data/A65 ParkCroft Eastbound/"/>
    </mc:Choice>
  </mc:AlternateContent>
  <xr:revisionPtr revIDLastSave="2" documentId="8_{39E87455-9335-2A45-AA8D-2074A1AEDBF4}" xr6:coauthVersionLast="47" xr6:coauthVersionMax="47" xr10:uidLastSave="{B760343C-39E1-4765-B932-2ED33AD247BF}"/>
  <bookViews>
    <workbookView xWindow="28680" yWindow="-120" windowWidth="29040" windowHeight="15720" xr2:uid="{4B2E703E-3228-5E42-9F0D-F81F34942D59}"/>
  </bookViews>
  <sheets>
    <sheet name="Traffic Analysis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7" i="1" l="1"/>
  <c r="G7" i="1"/>
  <c r="M7" i="1"/>
  <c r="S7" i="1"/>
</calcChain>
</file>

<file path=xl/sharedStrings.xml><?xml version="1.0" encoding="utf-8"?>
<sst xmlns="http://schemas.openxmlformats.org/spreadsheetml/2006/main" count="50" uniqueCount="38">
  <si>
    <t>Coverage note: 65 daily summaries (27 Jul–29 Sep 2026) and 1,537 valid positive-volume hourly observations. July and 29 September are partial periods; use August for the cleanest full-month benchmark. Source: Summary Incoming.</t>
  </si>
  <si>
    <t>Saturday</t>
  </si>
  <si>
    <t>Friday</t>
  </si>
  <si>
    <t>Thursday</t>
  </si>
  <si>
    <t>Wednesday</t>
  </si>
  <si>
    <t>Tuesday</t>
  </si>
  <si>
    <t>Monday</t>
  </si>
  <si>
    <t>Sunday</t>
  </si>
  <si>
    <t>85th pct (mph)</t>
  </si>
  <si>
    <t>Above limit</t>
  </si>
  <si>
    <t>Avg speed (mph)</t>
  </si>
  <si>
    <t>Avg daily volume</t>
  </si>
  <si>
    <t>Total vehicles</t>
  </si>
  <si>
    <t>Days</t>
  </si>
  <si>
    <t>Month</t>
  </si>
  <si>
    <t>Weekday</t>
  </si>
  <si>
    <t>Avg hourly volume</t>
  </si>
  <si>
    <t>Observations</t>
  </si>
  <si>
    <t>Hour</t>
  </si>
  <si>
    <t>Max speed (mph)</t>
  </si>
  <si>
    <t>Date</t>
  </si>
  <si>
    <t>SUPPORTING DATA (analysis snapshot)</t>
  </si>
  <si>
    <t>DEMAND PATTERN
The busiest typical hour is 11:00 at about 468 vehicles. Saturday has the highest average daily volume (6,369), while lower-volume overnight periods consistently carry higher speeds.</t>
  </si>
  <si>
    <t>OVERNIGHT RISK
The speeding share peaks around 02:00 at 70.2%, with an average speed of 34.3 mph. Exposure is low at roughly 17 vehicles per hour, but severity and non-compliance are highest overnight.</t>
  </si>
  <si>
    <t>COMPLIANCE GAP
Average speed is 27.9 mph, below the 30 mph limit, but the 85th percentile is 33.8 mph. About 31.5% of vehicles exceed the limit, so the average masks a meaningful faster-moving tail.</t>
  </si>
  <si>
    <t>KEY TAKEAWAYS</t>
  </si>
  <si>
    <t>PATTERNS &amp; RISK WINDOWS</t>
  </si>
  <si>
    <t>Volume-weighted share</t>
  </si>
  <si>
    <t>30 mph posted limit</t>
  </si>
  <si>
    <t>Vehicles per reported day</t>
  </si>
  <si>
    <t>65 reported days</t>
  </si>
  <si>
    <t>VEHICLES ABOVE LIMIT</t>
  </si>
  <si>
    <t>AVERAGE SPEED</t>
  </si>
  <si>
    <t>AVERAGE DAILY VOLUME</t>
  </si>
  <si>
    <t>TOTAL VEHICLES</t>
  </si>
  <si>
    <t>EXECUTIVE SNAPSHOT</t>
  </si>
  <si>
    <t>27 July–29 September 2026 • Daily summaries and hourly operating profile</t>
  </si>
  <si>
    <t>A65 East Bound | Incoming Traffic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</si>
</sst>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dd\ mmm\ yyyy"/>
    <numFmt numFmtId="167" formatCode="0.0\ &quot;mph&quot;"/>
  </numFmts>
  <fonts count="11" x14ac:knownFonts="1">
    <font>
      <sz val="11"/>
      <name val="Calibri"/>
      <family val="2"/>
      <scheme val="minor"/>
    </font>
    <font>
      <i/>
      <sz val="10"/>
      <color rgb="FF6B4F1D"/>
      <name val="Calibri"/>
      <family val="2"/>
      <scheme val="minor"/>
    </font>
    <font>
      <sz val="11"/>
      <color rgb="FF172033"/>
      <name val="Aptos"/>
    </font>
    <font>
      <b/>
      <sz val="11"/>
      <color rgb="FFFFFFFF"/>
      <name val="Aptos"/>
    </font>
    <font>
      <b/>
      <sz val="11"/>
      <color rgb="FF17365D"/>
      <name val="Aptos"/>
    </font>
    <font>
      <sz val="11"/>
      <color rgb="FF26364A"/>
      <name val="Aptos"/>
    </font>
    <font>
      <sz val="9"/>
      <color rgb="FF5F6B7A"/>
      <name val="Aptos"/>
    </font>
    <font>
      <b/>
      <sz val="22"/>
      <color rgb="FF17365D"/>
      <name val="Aptos"/>
    </font>
    <font>
      <b/>
      <sz val="10"/>
      <color rgb="FF4A5568"/>
      <name val="Aptos"/>
    </font>
    <font>
      <sz val="11"/>
      <color rgb="FFD9E7F5"/>
      <name val="Aptos"/>
    </font>
    <font>
      <b/>
      <sz val="24"/>
      <color rgb="FFFFFFFF"/>
      <name val="Aptos"/>
    </font>
  </fonts>
  <fills count="12">
    <fill>
      <patternFill patternType="none"/>
    </fill>
    <fill>
      <patternFill patternType="gray125"/>
    </fill>
    <fill>
      <patternFill patternType="solid">
        <fgColor rgb="FFFFF7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FF4E5"/>
        <bgColor indexed="64"/>
      </patternFill>
    </fill>
    <fill>
      <patternFill patternType="solid">
        <fgColor rgb="FFE8F4F0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736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0" xfId="0" applyFont="1" applyFill="1"/>
    <xf numFmtId="164" fontId="2" fillId="3" borderId="0" xfId="0" applyNumberFormat="1" applyFont="1" applyFill="1"/>
    <xf numFmtId="165" fontId="2" fillId="3" borderId="0" xfId="0" applyNumberFormat="1" applyFont="1" applyFill="1"/>
    <xf numFmtId="3" fontId="2" fillId="3" borderId="0" xfId="0" applyNumberFormat="1" applyFont="1" applyFill="1"/>
    <xf numFmtId="166" fontId="2" fillId="3" borderId="0" xfId="0" applyNumberFormat="1" applyFont="1" applyFill="1"/>
    <xf numFmtId="20" fontId="2" fillId="3" borderId="0" xfId="0" applyNumberFormat="1" applyFont="1" applyFill="1"/>
    <xf numFmtId="17" fontId="2" fillId="3" borderId="0" xfId="0" applyNumberFormat="1" applyFont="1" applyFill="1"/>
    <xf numFmtId="0" fontId="3" fillId="4" borderId="0" xfId="0" applyFont="1" applyFill="1" applyAlignment="1">
      <alignment wrapText="1"/>
    </xf>
    <xf numFmtId="0" fontId="10" fillId="11" borderId="0" xfId="0" applyFont="1" applyFill="1" applyAlignment="1">
      <alignment horizontal="left"/>
    </xf>
    <xf numFmtId="0" fontId="2" fillId="11" borderId="0" xfId="0" applyFont="1" applyFill="1"/>
    <xf numFmtId="0" fontId="9" fillId="11" borderId="0" xfId="0" applyFont="1" applyFill="1"/>
    <xf numFmtId="0" fontId="4" fillId="5" borderId="0" xfId="0" applyFont="1" applyFill="1"/>
    <xf numFmtId="0" fontId="8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3" fontId="7" fillId="10" borderId="0" xfId="0" applyNumberFormat="1" applyFont="1" applyFill="1" applyAlignment="1">
      <alignment horizontal="center" vertical="center"/>
    </xf>
    <xf numFmtId="3" fontId="7" fillId="9" borderId="0" xfId="0" applyNumberFormat="1" applyFont="1" applyFill="1" applyAlignment="1">
      <alignment horizontal="center" vertical="center"/>
    </xf>
    <xf numFmtId="167" fontId="7" fillId="8" borderId="0" xfId="0" applyNumberFormat="1" applyFont="1" applyFill="1" applyAlignment="1">
      <alignment horizontal="center" vertical="center"/>
    </xf>
    <xf numFmtId="165" fontId="7" fillId="7" borderId="0" xfId="0" applyNumberFormat="1" applyFont="1" applyFill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5" fillId="6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Daily traffic volume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Vehicles</c:v>
          </c:tx>
          <c:spPr>
            <a:ln w="28575" cap="rnd">
              <a:solidFill>
                <a:srgbClr val="2F75B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'Traffic Analysis (2)'!$A$41:$A$105</c:f>
              <c:numCache>
                <c:formatCode>dd\ mmm\ yyyy</c:formatCode>
                <c:ptCount val="65"/>
                <c:pt idx="0">
                  <c:v>46230</c:v>
                </c:pt>
                <c:pt idx="1">
                  <c:v>46231</c:v>
                </c:pt>
                <c:pt idx="2">
                  <c:v>46232</c:v>
                </c:pt>
                <c:pt idx="3">
                  <c:v>46233</c:v>
                </c:pt>
                <c:pt idx="4">
                  <c:v>46234</c:v>
                </c:pt>
                <c:pt idx="5">
                  <c:v>46235</c:v>
                </c:pt>
                <c:pt idx="6">
                  <c:v>46236</c:v>
                </c:pt>
                <c:pt idx="7">
                  <c:v>46237</c:v>
                </c:pt>
                <c:pt idx="8">
                  <c:v>46238</c:v>
                </c:pt>
                <c:pt idx="9">
                  <c:v>46239</c:v>
                </c:pt>
                <c:pt idx="10">
                  <c:v>46240</c:v>
                </c:pt>
                <c:pt idx="11">
                  <c:v>46241</c:v>
                </c:pt>
                <c:pt idx="12">
                  <c:v>46242</c:v>
                </c:pt>
                <c:pt idx="13">
                  <c:v>46243</c:v>
                </c:pt>
                <c:pt idx="14">
                  <c:v>46244</c:v>
                </c:pt>
                <c:pt idx="15">
                  <c:v>46245</c:v>
                </c:pt>
                <c:pt idx="16">
                  <c:v>46246</c:v>
                </c:pt>
                <c:pt idx="17">
                  <c:v>46247</c:v>
                </c:pt>
                <c:pt idx="18">
                  <c:v>46248</c:v>
                </c:pt>
                <c:pt idx="19">
                  <c:v>46249</c:v>
                </c:pt>
                <c:pt idx="20">
                  <c:v>46250</c:v>
                </c:pt>
                <c:pt idx="21">
                  <c:v>46251</c:v>
                </c:pt>
                <c:pt idx="22">
                  <c:v>46252</c:v>
                </c:pt>
                <c:pt idx="23">
                  <c:v>46253</c:v>
                </c:pt>
                <c:pt idx="24">
                  <c:v>46254</c:v>
                </c:pt>
                <c:pt idx="25">
                  <c:v>46255</c:v>
                </c:pt>
                <c:pt idx="26">
                  <c:v>46256</c:v>
                </c:pt>
                <c:pt idx="27">
                  <c:v>46257</c:v>
                </c:pt>
                <c:pt idx="28">
                  <c:v>46258</c:v>
                </c:pt>
                <c:pt idx="29">
                  <c:v>46259</c:v>
                </c:pt>
                <c:pt idx="30">
                  <c:v>46260</c:v>
                </c:pt>
                <c:pt idx="31">
                  <c:v>46261</c:v>
                </c:pt>
                <c:pt idx="32">
                  <c:v>46262</c:v>
                </c:pt>
                <c:pt idx="33">
                  <c:v>46263</c:v>
                </c:pt>
                <c:pt idx="34">
                  <c:v>46264</c:v>
                </c:pt>
                <c:pt idx="35">
                  <c:v>46265</c:v>
                </c:pt>
                <c:pt idx="36">
                  <c:v>46266</c:v>
                </c:pt>
                <c:pt idx="37">
                  <c:v>46267</c:v>
                </c:pt>
                <c:pt idx="38">
                  <c:v>46268</c:v>
                </c:pt>
                <c:pt idx="39">
                  <c:v>46269</c:v>
                </c:pt>
                <c:pt idx="40">
                  <c:v>46270</c:v>
                </c:pt>
                <c:pt idx="41">
                  <c:v>46271</c:v>
                </c:pt>
                <c:pt idx="42">
                  <c:v>46272</c:v>
                </c:pt>
                <c:pt idx="43">
                  <c:v>46273</c:v>
                </c:pt>
                <c:pt idx="44">
                  <c:v>46274</c:v>
                </c:pt>
                <c:pt idx="45">
                  <c:v>46275</c:v>
                </c:pt>
                <c:pt idx="46">
                  <c:v>46276</c:v>
                </c:pt>
                <c:pt idx="47">
                  <c:v>46277</c:v>
                </c:pt>
                <c:pt idx="48">
                  <c:v>46278</c:v>
                </c:pt>
                <c:pt idx="49">
                  <c:v>46279</c:v>
                </c:pt>
                <c:pt idx="50">
                  <c:v>46280</c:v>
                </c:pt>
                <c:pt idx="51">
                  <c:v>46281</c:v>
                </c:pt>
                <c:pt idx="52">
                  <c:v>46282</c:v>
                </c:pt>
                <c:pt idx="53">
                  <c:v>46283</c:v>
                </c:pt>
                <c:pt idx="54">
                  <c:v>46284</c:v>
                </c:pt>
                <c:pt idx="55">
                  <c:v>46285</c:v>
                </c:pt>
                <c:pt idx="56">
                  <c:v>46286</c:v>
                </c:pt>
                <c:pt idx="57">
                  <c:v>46287</c:v>
                </c:pt>
                <c:pt idx="58">
                  <c:v>46288</c:v>
                </c:pt>
                <c:pt idx="59">
                  <c:v>46289</c:v>
                </c:pt>
                <c:pt idx="60">
                  <c:v>46290</c:v>
                </c:pt>
                <c:pt idx="61">
                  <c:v>46291</c:v>
                </c:pt>
                <c:pt idx="62">
                  <c:v>46292</c:v>
                </c:pt>
                <c:pt idx="63">
                  <c:v>46293</c:v>
                </c:pt>
                <c:pt idx="64">
                  <c:v>46294</c:v>
                </c:pt>
              </c:numCache>
            </c:numRef>
          </c:cat>
          <c:val>
            <c:numRef>
              <c:f>'Traffic Analysis (2)'!$B$41:$B$105</c:f>
              <c:numCache>
                <c:formatCode>#,##0</c:formatCode>
                <c:ptCount val="65"/>
                <c:pt idx="0">
                  <c:v>4477</c:v>
                </c:pt>
                <c:pt idx="1">
                  <c:v>4500</c:v>
                </c:pt>
                <c:pt idx="2">
                  <c:v>4189</c:v>
                </c:pt>
                <c:pt idx="3">
                  <c:v>4597</c:v>
                </c:pt>
                <c:pt idx="4">
                  <c:v>4856</c:v>
                </c:pt>
                <c:pt idx="5">
                  <c:v>5668</c:v>
                </c:pt>
                <c:pt idx="6">
                  <c:v>5160</c:v>
                </c:pt>
                <c:pt idx="7">
                  <c:v>5989</c:v>
                </c:pt>
                <c:pt idx="8">
                  <c:v>5486</c:v>
                </c:pt>
                <c:pt idx="9">
                  <c:v>4840</c:v>
                </c:pt>
                <c:pt idx="10">
                  <c:v>4781</c:v>
                </c:pt>
                <c:pt idx="11">
                  <c:v>5237</c:v>
                </c:pt>
                <c:pt idx="12">
                  <c:v>6322</c:v>
                </c:pt>
                <c:pt idx="13">
                  <c:v>5939</c:v>
                </c:pt>
                <c:pt idx="14">
                  <c:v>6298</c:v>
                </c:pt>
                <c:pt idx="15">
                  <c:v>6054</c:v>
                </c:pt>
                <c:pt idx="16">
                  <c:v>5763</c:v>
                </c:pt>
                <c:pt idx="17">
                  <c:v>5812</c:v>
                </c:pt>
                <c:pt idx="18">
                  <c:v>6088</c:v>
                </c:pt>
                <c:pt idx="19">
                  <c:v>7040</c:v>
                </c:pt>
                <c:pt idx="20">
                  <c:v>6156</c:v>
                </c:pt>
                <c:pt idx="21">
                  <c:v>6879</c:v>
                </c:pt>
                <c:pt idx="22">
                  <c:v>5972</c:v>
                </c:pt>
                <c:pt idx="23">
                  <c:v>5651</c:v>
                </c:pt>
                <c:pt idx="24">
                  <c:v>5861</c:v>
                </c:pt>
                <c:pt idx="25">
                  <c:v>5832</c:v>
                </c:pt>
                <c:pt idx="26">
                  <c:v>6564</c:v>
                </c:pt>
                <c:pt idx="27">
                  <c:v>6204</c:v>
                </c:pt>
                <c:pt idx="28">
                  <c:v>7054</c:v>
                </c:pt>
                <c:pt idx="29">
                  <c:v>6409</c:v>
                </c:pt>
                <c:pt idx="30">
                  <c:v>6229</c:v>
                </c:pt>
                <c:pt idx="31">
                  <c:v>6145</c:v>
                </c:pt>
                <c:pt idx="32">
                  <c:v>6163</c:v>
                </c:pt>
                <c:pt idx="33">
                  <c:v>6378</c:v>
                </c:pt>
                <c:pt idx="34">
                  <c:v>5240</c:v>
                </c:pt>
                <c:pt idx="35">
                  <c:v>5317</c:v>
                </c:pt>
                <c:pt idx="36">
                  <c:v>7179</c:v>
                </c:pt>
                <c:pt idx="37">
                  <c:v>5837</c:v>
                </c:pt>
                <c:pt idx="38">
                  <c:v>5053</c:v>
                </c:pt>
                <c:pt idx="39">
                  <c:v>5481</c:v>
                </c:pt>
                <c:pt idx="40">
                  <c:v>6171</c:v>
                </c:pt>
                <c:pt idx="41">
                  <c:v>5363</c:v>
                </c:pt>
                <c:pt idx="42">
                  <c:v>5890</c:v>
                </c:pt>
                <c:pt idx="43">
                  <c:v>5567</c:v>
                </c:pt>
                <c:pt idx="44">
                  <c:v>5316</c:v>
                </c:pt>
                <c:pt idx="45">
                  <c:v>5631</c:v>
                </c:pt>
                <c:pt idx="46">
                  <c:v>5727</c:v>
                </c:pt>
                <c:pt idx="47">
                  <c:v>6317</c:v>
                </c:pt>
                <c:pt idx="48">
                  <c:v>4850</c:v>
                </c:pt>
                <c:pt idx="49">
                  <c:v>6003</c:v>
                </c:pt>
                <c:pt idx="50">
                  <c:v>5684</c:v>
                </c:pt>
                <c:pt idx="51">
                  <c:v>5436</c:v>
                </c:pt>
                <c:pt idx="52">
                  <c:v>5713</c:v>
                </c:pt>
                <c:pt idx="53">
                  <c:v>5804</c:v>
                </c:pt>
                <c:pt idx="54">
                  <c:v>6318</c:v>
                </c:pt>
                <c:pt idx="55">
                  <c:v>5541</c:v>
                </c:pt>
                <c:pt idx="56">
                  <c:v>6501</c:v>
                </c:pt>
                <c:pt idx="57">
                  <c:v>5675</c:v>
                </c:pt>
                <c:pt idx="58">
                  <c:v>5480</c:v>
                </c:pt>
                <c:pt idx="59">
                  <c:v>5333</c:v>
                </c:pt>
                <c:pt idx="60">
                  <c:v>3911</c:v>
                </c:pt>
                <c:pt idx="61">
                  <c:v>6547</c:v>
                </c:pt>
                <c:pt idx="62">
                  <c:v>6142</c:v>
                </c:pt>
                <c:pt idx="63">
                  <c:v>6837</c:v>
                </c:pt>
                <c:pt idx="64">
                  <c:v>3501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3-3A40-AD36-5C06938A4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9348224"/>
        <c:axId val="1"/>
      </c:lineChart>
      <c:dateAx>
        <c:axId val="1549348224"/>
        <c:scaling>
          <c:orientation val="minMax"/>
        </c:scaling>
        <c:delete val="0"/>
        <c:axPos val="b"/>
        <c:numFmt formatCode="dd\ 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days"/>
        <c:majorUnit val="7"/>
        <c:maj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34822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Vehicles above limit by hour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Above limit</c:v>
          </c:tx>
          <c:spPr>
            <a:ln w="28575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'Traffic Analysis (2)'!$H$41:$H$64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8.3333333333333329E-2</c:v>
                </c:pt>
                <c:pt idx="3">
                  <c:v>0.125</c:v>
                </c:pt>
                <c:pt idx="4">
                  <c:v>0.16666666666666666</c:v>
                </c:pt>
                <c:pt idx="5">
                  <c:v>0.20833333333333334</c:v>
                </c:pt>
                <c:pt idx="6">
                  <c:v>0.25</c:v>
                </c:pt>
                <c:pt idx="7">
                  <c:v>0.29166666666666669</c:v>
                </c:pt>
                <c:pt idx="8">
                  <c:v>0.33333333333333331</c:v>
                </c:pt>
                <c:pt idx="9">
                  <c:v>0.375</c:v>
                </c:pt>
                <c:pt idx="10">
                  <c:v>0.41666666666666669</c:v>
                </c:pt>
                <c:pt idx="11">
                  <c:v>0.45833333333333331</c:v>
                </c:pt>
                <c:pt idx="12">
                  <c:v>0.5</c:v>
                </c:pt>
                <c:pt idx="13">
                  <c:v>0.54166666666666663</c:v>
                </c:pt>
                <c:pt idx="14">
                  <c:v>0.58333333333333337</c:v>
                </c:pt>
                <c:pt idx="15">
                  <c:v>0.625</c:v>
                </c:pt>
                <c:pt idx="16">
                  <c:v>0.66666666666666663</c:v>
                </c:pt>
                <c:pt idx="17">
                  <c:v>0.70833333333333337</c:v>
                </c:pt>
                <c:pt idx="18">
                  <c:v>0.75</c:v>
                </c:pt>
                <c:pt idx="19">
                  <c:v>0.79166666666666663</c:v>
                </c:pt>
                <c:pt idx="20">
                  <c:v>0.83333333333333337</c:v>
                </c:pt>
                <c:pt idx="21">
                  <c:v>0.875</c:v>
                </c:pt>
                <c:pt idx="22">
                  <c:v>0.91666666666666663</c:v>
                </c:pt>
                <c:pt idx="23">
                  <c:v>0.95833333333333337</c:v>
                </c:pt>
              </c:numCache>
            </c:numRef>
          </c:cat>
          <c:val>
            <c:numRef>
              <c:f>'Traffic Analysis (2)'!$L$41:$L$64</c:f>
              <c:numCache>
                <c:formatCode>0.0%</c:formatCode>
                <c:ptCount val="24"/>
                <c:pt idx="0">
                  <c:v>0.58583089668615984</c:v>
                </c:pt>
                <c:pt idx="1">
                  <c:v>0.65333237616654705</c:v>
                </c:pt>
                <c:pt idx="2">
                  <c:v>0.7022744394618835</c:v>
                </c:pt>
                <c:pt idx="3">
                  <c:v>0.67728160328879738</c:v>
                </c:pt>
                <c:pt idx="4">
                  <c:v>0.6869238095238096</c:v>
                </c:pt>
                <c:pt idx="5">
                  <c:v>0.60395394920457723</c:v>
                </c:pt>
                <c:pt idx="6">
                  <c:v>0.44643893457714506</c:v>
                </c:pt>
                <c:pt idx="7">
                  <c:v>0.32892580209605876</c:v>
                </c:pt>
                <c:pt idx="8">
                  <c:v>0.28056217068006106</c:v>
                </c:pt>
                <c:pt idx="9">
                  <c:v>0.279478104224748</c:v>
                </c:pt>
                <c:pt idx="10">
                  <c:v>0.2799664241946464</c:v>
                </c:pt>
                <c:pt idx="11">
                  <c:v>0.28542612383942284</c:v>
                </c:pt>
                <c:pt idx="12">
                  <c:v>0.28442537724798461</c:v>
                </c:pt>
                <c:pt idx="13">
                  <c:v>0.28293674317093775</c:v>
                </c:pt>
                <c:pt idx="14">
                  <c:v>0.27478724285517048</c:v>
                </c:pt>
                <c:pt idx="15">
                  <c:v>0.27833226760994517</c:v>
                </c:pt>
                <c:pt idx="16">
                  <c:v>0.27789014545082946</c:v>
                </c:pt>
                <c:pt idx="17">
                  <c:v>0.29626399854466068</c:v>
                </c:pt>
                <c:pt idx="18">
                  <c:v>0.33022036322036319</c:v>
                </c:pt>
                <c:pt idx="19">
                  <c:v>0.36367760043284192</c:v>
                </c:pt>
                <c:pt idx="20">
                  <c:v>0.39426596848759304</c:v>
                </c:pt>
                <c:pt idx="21">
                  <c:v>0.41323568227091634</c:v>
                </c:pt>
                <c:pt idx="22">
                  <c:v>0.46904384724186715</c:v>
                </c:pt>
                <c:pt idx="23">
                  <c:v>0.58936231003039508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3F-4F40-A1A0-DC495407E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396032"/>
        <c:axId val="1"/>
      </c:lineChart>
      <c:catAx>
        <c:axId val="1549396032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3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39603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daily volume by weekday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Avg daily vehicles</c:v>
          </c:tx>
          <c:spPr>
            <a:solidFill>
              <a:srgbClr val="4C9F7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'Traffic Analysis (2)'!$O$41:$O$47</c:f>
              <c:strCache>
                <c:ptCount val="7"/>
                <c:pt idx="0">
                  <c:v>Sunday</c:v>
                </c:pt>
                <c:pt idx="1">
                  <c:v>Monday</c:v>
                </c:pt>
                <c:pt idx="2">
                  <c:v>Tuesday</c:v>
                </c:pt>
                <c:pt idx="3">
                  <c:v>Wednesday</c:v>
                </c:pt>
                <c:pt idx="4">
                  <c:v>Thursday</c:v>
                </c:pt>
                <c:pt idx="5">
                  <c:v>Friday</c:v>
                </c:pt>
                <c:pt idx="6">
                  <c:v>Saturday</c:v>
                </c:pt>
              </c:strCache>
            </c:strRef>
          </c:cat>
          <c:val>
            <c:numRef>
              <c:f>'Traffic Analysis (2)'!$Q$41:$Q$47</c:f>
              <c:numCache>
                <c:formatCode>#,##0</c:formatCode>
                <c:ptCount val="7"/>
                <c:pt idx="0">
                  <c:v>5621.666666666667</c:v>
                </c:pt>
                <c:pt idx="1">
                  <c:v>6124.5</c:v>
                </c:pt>
                <c:pt idx="2">
                  <c:v>5602.7</c:v>
                </c:pt>
                <c:pt idx="3">
                  <c:v>5415.666666666667</c:v>
                </c:pt>
                <c:pt idx="4">
                  <c:v>5436.2222222222226</c:v>
                </c:pt>
                <c:pt idx="5">
                  <c:v>5455.4444444444443</c:v>
                </c:pt>
                <c:pt idx="6">
                  <c:v>6369.4444444444443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F-4540-884C-0AD7929DF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8338496"/>
        <c:axId val="1"/>
      </c:barChart>
      <c:catAx>
        <c:axId val="154833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8338496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Daily Traffic Trend">
          <a:extLst>
            <a:ext uri="{FF2B5EF4-FFF2-40B4-BE49-F238E27FC236}">
              <a16:creationId xmlns:a16="http://schemas.microsoft.com/office/drawing/2014/main" id="{175D73E0-9052-6E42-8B8E-7A65426D0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12</xdr:row>
      <xdr:rowOff>0</xdr:rowOff>
    </xdr:from>
    <xdr:to>
      <xdr:col>16</xdr:col>
      <xdr:colOff>0</xdr:colOff>
      <xdr:row>26</xdr:row>
      <xdr:rowOff>0</xdr:rowOff>
    </xdr:to>
    <xdr:graphicFrame macro="">
      <xdr:nvGraphicFramePr>
        <xdr:cNvPr id="3" name="Hourly Speeding Risk">
          <a:extLst>
            <a:ext uri="{FF2B5EF4-FFF2-40B4-BE49-F238E27FC236}">
              <a16:creationId xmlns:a16="http://schemas.microsoft.com/office/drawing/2014/main" id="{065C78A8-0B12-7B4A-8D00-B4D149C122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12</xdr:row>
      <xdr:rowOff>0</xdr:rowOff>
    </xdr:from>
    <xdr:to>
      <xdr:col>24</xdr:col>
      <xdr:colOff>0</xdr:colOff>
      <xdr:row>26</xdr:row>
      <xdr:rowOff>0</xdr:rowOff>
    </xdr:to>
    <xdr:graphicFrame macro="">
      <xdr:nvGraphicFramePr>
        <xdr:cNvPr id="4" name="Weekday Volume">
          <a:extLst>
            <a:ext uri="{FF2B5EF4-FFF2-40B4-BE49-F238E27FC236}">
              <a16:creationId xmlns:a16="http://schemas.microsoft.com/office/drawing/2014/main" id="{2EF103C1-6F83-AF47-8FDA-482152F93A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3D13C-2E48-2F4F-8B88-CA99628CA317}">
  <dimension ref="A1:AB109"/>
  <sheetViews>
    <sheetView showGridLines="0" tabSelected="1" zoomScale="110" zoomScaleNormal="110" workbookViewId="0">
      <selection activeCell="Q43" sqref="Q43"/>
    </sheetView>
  </sheetViews>
  <sheetFormatPr defaultColWidth="11.5546875" defaultRowHeight="14.4" x14ac:dyDescent="0.3"/>
  <cols>
    <col min="1" max="1" width="14.109375" customWidth="1"/>
    <col min="2" max="2" width="8" bestFit="1" customWidth="1"/>
    <col min="3" max="3" width="9.44140625" bestFit="1" customWidth="1"/>
    <col min="4" max="4" width="10.33203125" bestFit="1" customWidth="1"/>
    <col min="5" max="5" width="7.77734375" bestFit="1" customWidth="1"/>
    <col min="6" max="6" width="9.77734375" bestFit="1" customWidth="1"/>
    <col min="7" max="7" width="11.33203125" customWidth="1"/>
    <col min="8" max="8" width="10.77734375" customWidth="1"/>
    <col min="9" max="9" width="11.109375" bestFit="1" customWidth="1"/>
    <col min="10" max="11" width="9.44140625" bestFit="1" customWidth="1"/>
    <col min="12" max="12" width="10.33203125" bestFit="1" customWidth="1"/>
    <col min="13" max="13" width="7.77734375" bestFit="1" customWidth="1"/>
    <col min="14" max="14" width="11.33203125" customWidth="1"/>
    <col min="15" max="15" width="12.44140625" customWidth="1"/>
    <col min="16" max="16" width="5.33203125" bestFit="1" customWidth="1"/>
    <col min="17" max="17" width="8.33203125" bestFit="1" customWidth="1"/>
    <col min="18" max="18" width="9.44140625" bestFit="1" customWidth="1"/>
    <col min="19" max="19" width="10.33203125" bestFit="1" customWidth="1"/>
    <col min="20" max="20" width="7.77734375" bestFit="1" customWidth="1"/>
    <col min="21" max="21" width="11.33203125" customWidth="1"/>
    <col min="22" max="22" width="12.44140625" customWidth="1"/>
    <col min="23" max="23" width="5.33203125" bestFit="1" customWidth="1"/>
    <col min="24" max="24" width="8" bestFit="1" customWidth="1"/>
    <col min="25" max="25" width="8.33203125" bestFit="1" customWidth="1"/>
    <col min="26" max="26" width="9.44140625" bestFit="1" customWidth="1"/>
    <col min="27" max="27" width="10.33203125" bestFit="1" customWidth="1"/>
    <col min="28" max="28" width="7.77734375" bestFit="1" customWidth="1"/>
  </cols>
  <sheetData>
    <row r="1" spans="1:28" ht="31.2" x14ac:dyDescent="0.6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"/>
      <c r="Z1" s="1"/>
      <c r="AA1" s="1"/>
      <c r="AB1" s="1"/>
    </row>
    <row r="2" spans="1:28" x14ac:dyDescent="0.3">
      <c r="A2" s="11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"/>
      <c r="Z2" s="1"/>
      <c r="AA2" s="1"/>
      <c r="AB2" s="1"/>
    </row>
    <row r="3" spans="1:2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12" t="s">
        <v>35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"/>
      <c r="Z4" s="1"/>
      <c r="AA4" s="1"/>
      <c r="AB4" s="1"/>
    </row>
    <row r="5" spans="1:28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3">
      <c r="A6" s="13" t="s">
        <v>34</v>
      </c>
      <c r="B6" s="14"/>
      <c r="C6" s="14"/>
      <c r="D6" s="14"/>
      <c r="E6" s="14"/>
      <c r="F6" s="14"/>
      <c r="G6" s="15" t="s">
        <v>33</v>
      </c>
      <c r="H6" s="16"/>
      <c r="I6" s="16"/>
      <c r="J6" s="16"/>
      <c r="K6" s="16"/>
      <c r="L6" s="16"/>
      <c r="M6" s="17" t="s">
        <v>32</v>
      </c>
      <c r="N6" s="18"/>
      <c r="O6" s="18"/>
      <c r="P6" s="18"/>
      <c r="Q6" s="18"/>
      <c r="R6" s="18"/>
      <c r="S6" s="19" t="s">
        <v>31</v>
      </c>
      <c r="T6" s="20"/>
      <c r="U6" s="20"/>
      <c r="V6" s="20"/>
      <c r="W6" s="20"/>
      <c r="X6" s="20"/>
      <c r="Y6" s="1"/>
      <c r="Z6" s="1"/>
      <c r="AA6" s="1"/>
      <c r="AB6" s="1"/>
    </row>
    <row r="7" spans="1:28" x14ac:dyDescent="0.3">
      <c r="A7" s="21">
        <f>SUM(B41:B105)</f>
        <v>371958</v>
      </c>
      <c r="B7" s="14"/>
      <c r="C7" s="14"/>
      <c r="D7" s="14"/>
      <c r="E7" s="14"/>
      <c r="F7" s="14"/>
      <c r="G7" s="22">
        <f>AVERAGE(B41:B105)</f>
        <v>5722.4307692307693</v>
      </c>
      <c r="H7" s="16"/>
      <c r="I7" s="16"/>
      <c r="J7" s="16"/>
      <c r="K7" s="16"/>
      <c r="L7" s="16"/>
      <c r="M7" s="23">
        <f>SUMPRODUCT(B41:B105,C41:C105)/SUM(B41:B105)</f>
        <v>27.937754531425597</v>
      </c>
      <c r="N7" s="18"/>
      <c r="O7" s="18"/>
      <c r="P7" s="18"/>
      <c r="Q7" s="18"/>
      <c r="R7" s="18"/>
      <c r="S7" s="24">
        <f>SUMPRODUCT(B41:B105,D41:D105)/SUM(B41:B105)</f>
        <v>0.31548026927771416</v>
      </c>
      <c r="T7" s="20"/>
      <c r="U7" s="20"/>
      <c r="V7" s="20"/>
      <c r="W7" s="20"/>
      <c r="X7" s="20"/>
      <c r="Y7" s="1"/>
      <c r="Z7" s="1"/>
      <c r="AA7" s="1"/>
      <c r="AB7" s="1"/>
    </row>
    <row r="8" spans="1:28" x14ac:dyDescent="0.3">
      <c r="A8" s="14"/>
      <c r="B8" s="14"/>
      <c r="C8" s="14"/>
      <c r="D8" s="14"/>
      <c r="E8" s="14"/>
      <c r="F8" s="14"/>
      <c r="G8" s="16"/>
      <c r="H8" s="16"/>
      <c r="I8" s="16"/>
      <c r="J8" s="16"/>
      <c r="K8" s="16"/>
      <c r="L8" s="16"/>
      <c r="M8" s="18"/>
      <c r="N8" s="18"/>
      <c r="O8" s="18"/>
      <c r="P8" s="18"/>
      <c r="Q8" s="18"/>
      <c r="R8" s="18"/>
      <c r="S8" s="20"/>
      <c r="T8" s="20"/>
      <c r="U8" s="20"/>
      <c r="V8" s="20"/>
      <c r="W8" s="20"/>
      <c r="X8" s="20"/>
      <c r="Y8" s="1"/>
      <c r="Z8" s="1"/>
      <c r="AA8" s="1"/>
      <c r="AB8" s="1"/>
    </row>
    <row r="9" spans="1:28" x14ac:dyDescent="0.3">
      <c r="A9" s="25" t="s">
        <v>30</v>
      </c>
      <c r="B9" s="14"/>
      <c r="C9" s="14"/>
      <c r="D9" s="14"/>
      <c r="E9" s="14"/>
      <c r="F9" s="14"/>
      <c r="G9" s="26" t="s">
        <v>29</v>
      </c>
      <c r="H9" s="16"/>
      <c r="I9" s="16"/>
      <c r="J9" s="16"/>
      <c r="K9" s="16"/>
      <c r="L9" s="16"/>
      <c r="M9" s="27" t="s">
        <v>28</v>
      </c>
      <c r="N9" s="18"/>
      <c r="O9" s="18"/>
      <c r="P9" s="18"/>
      <c r="Q9" s="18"/>
      <c r="R9" s="18"/>
      <c r="S9" s="28" t="s">
        <v>27</v>
      </c>
      <c r="T9" s="20"/>
      <c r="U9" s="20"/>
      <c r="V9" s="20"/>
      <c r="W9" s="20"/>
      <c r="X9" s="20"/>
      <c r="Y9" s="1"/>
      <c r="Z9" s="1"/>
      <c r="AA9" s="1"/>
      <c r="AB9" s="1"/>
    </row>
    <row r="10" spans="1:28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3">
      <c r="A11" s="12" t="s">
        <v>26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"/>
      <c r="Z11" s="1"/>
      <c r="AA11" s="1"/>
      <c r="AB11" s="1"/>
    </row>
    <row r="12" spans="1:28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3">
      <c r="A28" s="12" t="s">
        <v>25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"/>
      <c r="Z28" s="1"/>
      <c r="AA28" s="1"/>
      <c r="AB28" s="1"/>
    </row>
    <row r="29" spans="1:28" x14ac:dyDescent="0.3">
      <c r="A29" s="30" t="s">
        <v>24</v>
      </c>
      <c r="B29" s="30"/>
      <c r="C29" s="30"/>
      <c r="D29" s="30"/>
      <c r="E29" s="30"/>
      <c r="F29" s="30"/>
      <c r="G29" s="30"/>
      <c r="H29" s="30"/>
      <c r="I29" s="30" t="s">
        <v>23</v>
      </c>
      <c r="J29" s="30"/>
      <c r="K29" s="30"/>
      <c r="L29" s="30"/>
      <c r="M29" s="30"/>
      <c r="N29" s="30"/>
      <c r="O29" s="30"/>
      <c r="P29" s="30"/>
      <c r="Q29" s="30" t="s">
        <v>22</v>
      </c>
      <c r="R29" s="30"/>
      <c r="S29" s="30"/>
      <c r="T29" s="30"/>
      <c r="U29" s="30"/>
      <c r="V29" s="30"/>
      <c r="W29" s="30"/>
      <c r="X29" s="30"/>
      <c r="Y29" s="1"/>
      <c r="Z29" s="1"/>
      <c r="AA29" s="1"/>
      <c r="AB29" s="1"/>
    </row>
    <row r="30" spans="1:28" x14ac:dyDescent="0.3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1"/>
      <c r="Z30" s="1"/>
      <c r="AA30" s="1"/>
      <c r="AB30" s="1"/>
    </row>
    <row r="31" spans="1:28" x14ac:dyDescent="0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1"/>
      <c r="Z31" s="1"/>
      <c r="AA31" s="1"/>
      <c r="AB31" s="1"/>
    </row>
    <row r="32" spans="1:28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1"/>
      <c r="Z32" s="1"/>
      <c r="AA32" s="1"/>
      <c r="AB32" s="1"/>
    </row>
    <row r="33" spans="1:28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1"/>
      <c r="Z33" s="1"/>
      <c r="AA33" s="1"/>
      <c r="AB33" s="1"/>
    </row>
    <row r="34" spans="1:28" x14ac:dyDescent="0.3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1"/>
      <c r="Z34" s="1"/>
      <c r="AA34" s="1"/>
      <c r="AB34" s="1"/>
    </row>
    <row r="35" spans="1:28" x14ac:dyDescent="0.3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1"/>
      <c r="Z35" s="1"/>
      <c r="AA35" s="1"/>
      <c r="AB35" s="1"/>
    </row>
    <row r="36" spans="1:28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3">
      <c r="A37" s="12" t="s">
        <v>21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"/>
      <c r="Z37" s="1"/>
      <c r="AA37" s="1"/>
      <c r="AB37" s="1"/>
    </row>
    <row r="38" spans="1:28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43.2" x14ac:dyDescent="0.3">
      <c r="A40" s="8" t="s">
        <v>20</v>
      </c>
      <c r="B40" s="8" t="s">
        <v>12</v>
      </c>
      <c r="C40" s="8" t="s">
        <v>10</v>
      </c>
      <c r="D40" s="8" t="s">
        <v>9</v>
      </c>
      <c r="E40" s="8" t="s">
        <v>8</v>
      </c>
      <c r="F40" s="8" t="s">
        <v>19</v>
      </c>
      <c r="G40" s="1"/>
      <c r="H40" s="8" t="s">
        <v>18</v>
      </c>
      <c r="I40" s="8" t="s">
        <v>17</v>
      </c>
      <c r="J40" s="8" t="s">
        <v>16</v>
      </c>
      <c r="K40" s="8" t="s">
        <v>10</v>
      </c>
      <c r="L40" s="8" t="s">
        <v>9</v>
      </c>
      <c r="M40" s="8" t="s">
        <v>8</v>
      </c>
      <c r="N40" s="1"/>
      <c r="O40" s="8" t="s">
        <v>15</v>
      </c>
      <c r="P40" s="8" t="s">
        <v>13</v>
      </c>
      <c r="Q40" s="8" t="s">
        <v>11</v>
      </c>
      <c r="R40" s="8" t="s">
        <v>10</v>
      </c>
      <c r="S40" s="8" t="s">
        <v>9</v>
      </c>
      <c r="T40" s="8" t="s">
        <v>8</v>
      </c>
      <c r="U40" s="1"/>
      <c r="V40" s="8" t="s">
        <v>14</v>
      </c>
      <c r="W40" s="8" t="s">
        <v>13</v>
      </c>
      <c r="X40" s="8" t="s">
        <v>12</v>
      </c>
      <c r="Y40" s="8" t="s">
        <v>11</v>
      </c>
      <c r="Z40" s="8" t="s">
        <v>10</v>
      </c>
      <c r="AA40" s="8" t="s">
        <v>9</v>
      </c>
      <c r="AB40" s="8" t="s">
        <v>8</v>
      </c>
    </row>
    <row r="41" spans="1:28" x14ac:dyDescent="0.3">
      <c r="A41" s="5">
        <v>46230</v>
      </c>
      <c r="B41" s="4">
        <v>4477</v>
      </c>
      <c r="C41" s="2">
        <v>27.8</v>
      </c>
      <c r="D41" s="3">
        <v>0.30599999999999999</v>
      </c>
      <c r="E41" s="2">
        <v>33.5</v>
      </c>
      <c r="F41" s="2">
        <v>55</v>
      </c>
      <c r="G41" s="1"/>
      <c r="H41" s="6">
        <v>0</v>
      </c>
      <c r="I41" s="1">
        <v>64</v>
      </c>
      <c r="J41" s="4">
        <v>32.0625</v>
      </c>
      <c r="K41" s="2">
        <v>32.33693957115009</v>
      </c>
      <c r="L41" s="3">
        <v>0.58583089668615984</v>
      </c>
      <c r="M41" s="2">
        <v>40.368749999999999</v>
      </c>
      <c r="N41" s="1"/>
      <c r="O41" s="1" t="s">
        <v>7</v>
      </c>
      <c r="P41" s="1">
        <v>9</v>
      </c>
      <c r="Q41" s="4">
        <v>5621.666666666667</v>
      </c>
      <c r="R41" s="2">
        <v>28.121745231742267</v>
      </c>
      <c r="S41" s="3">
        <v>0.32849030536614282</v>
      </c>
      <c r="T41" s="2">
        <v>33.888888888888893</v>
      </c>
      <c r="U41" s="1"/>
      <c r="V41" s="7">
        <v>46204</v>
      </c>
      <c r="W41" s="1">
        <v>5</v>
      </c>
      <c r="X41" s="4">
        <v>22619</v>
      </c>
      <c r="Y41" s="4">
        <v>4523.8</v>
      </c>
      <c r="Z41" s="2">
        <v>26.988456607277065</v>
      </c>
      <c r="AA41" s="3">
        <v>0.25378995534727444</v>
      </c>
      <c r="AB41" s="2">
        <v>32.779999999999994</v>
      </c>
    </row>
    <row r="42" spans="1:28" x14ac:dyDescent="0.3">
      <c r="A42" s="5">
        <v>46231</v>
      </c>
      <c r="B42" s="4">
        <v>4500</v>
      </c>
      <c r="C42" s="2">
        <v>26.6</v>
      </c>
      <c r="D42" s="3">
        <v>0.22600000000000001</v>
      </c>
      <c r="E42" s="2">
        <v>32.299999999999997</v>
      </c>
      <c r="F42" s="2">
        <v>65</v>
      </c>
      <c r="G42" s="1"/>
      <c r="H42" s="6">
        <v>4.1666666666666664E-2</v>
      </c>
      <c r="I42" s="1">
        <v>64</v>
      </c>
      <c r="J42" s="4">
        <v>21.765625</v>
      </c>
      <c r="K42" s="2">
        <v>33.530222541277809</v>
      </c>
      <c r="L42" s="3">
        <v>0.65333237616654705</v>
      </c>
      <c r="M42" s="2">
        <v>41.996874999999989</v>
      </c>
      <c r="N42" s="1"/>
      <c r="O42" s="1" t="s">
        <v>6</v>
      </c>
      <c r="P42" s="1">
        <v>10</v>
      </c>
      <c r="Q42" s="4">
        <v>6124.5</v>
      </c>
      <c r="R42" s="2">
        <v>28.057962282635312</v>
      </c>
      <c r="S42" s="3">
        <v>0.32615666585027342</v>
      </c>
      <c r="T42" s="2">
        <v>33.830000000000005</v>
      </c>
      <c r="U42" s="1"/>
      <c r="V42" s="7">
        <v>46235</v>
      </c>
      <c r="W42" s="1">
        <v>31</v>
      </c>
      <c r="X42" s="4">
        <v>184531</v>
      </c>
      <c r="Y42" s="4">
        <v>5952.6129032258068</v>
      </c>
      <c r="Z42" s="2">
        <v>27.916097566262575</v>
      </c>
      <c r="AA42" s="3">
        <v>0.31488207401466417</v>
      </c>
      <c r="AB42" s="2">
        <v>33.751612903225798</v>
      </c>
    </row>
    <row r="43" spans="1:28" x14ac:dyDescent="0.3">
      <c r="A43" s="5">
        <v>46232</v>
      </c>
      <c r="B43" s="4">
        <v>4189</v>
      </c>
      <c r="C43" s="2">
        <v>26.5</v>
      </c>
      <c r="D43" s="3">
        <v>0.22399999999999998</v>
      </c>
      <c r="E43" s="2">
        <v>32.299999999999997</v>
      </c>
      <c r="F43" s="2">
        <v>55</v>
      </c>
      <c r="G43" s="1"/>
      <c r="H43" s="6">
        <v>8.3333333333333329E-2</v>
      </c>
      <c r="I43" s="1">
        <v>64</v>
      </c>
      <c r="J43" s="4">
        <v>17.421875</v>
      </c>
      <c r="K43" s="2">
        <v>34.299192825112115</v>
      </c>
      <c r="L43" s="3">
        <v>0.7022744394618835</v>
      </c>
      <c r="M43" s="2">
        <v>42.429687499999993</v>
      </c>
      <c r="N43" s="1"/>
      <c r="O43" s="1" t="s">
        <v>5</v>
      </c>
      <c r="P43" s="1">
        <v>10</v>
      </c>
      <c r="Q43" s="4">
        <v>5602.7</v>
      </c>
      <c r="R43" s="2">
        <v>27.7789440805326</v>
      </c>
      <c r="S43" s="3">
        <v>0.30620593642351007</v>
      </c>
      <c r="T43" s="2">
        <v>33.589999999999996</v>
      </c>
      <c r="U43" s="1"/>
      <c r="V43" s="7">
        <v>46266</v>
      </c>
      <c r="W43" s="1">
        <v>29</v>
      </c>
      <c r="X43" s="4">
        <v>164808</v>
      </c>
      <c r="Y43" s="4">
        <v>5683.0344827586205</v>
      </c>
      <c r="Z43" s="2">
        <v>28.092289209261679</v>
      </c>
      <c r="AA43" s="3">
        <v>0.32461671156739969</v>
      </c>
      <c r="AB43" s="2">
        <v>33.906896551724138</v>
      </c>
    </row>
    <row r="44" spans="1:28" x14ac:dyDescent="0.3">
      <c r="A44" s="5">
        <v>46233</v>
      </c>
      <c r="B44" s="4">
        <v>4597</v>
      </c>
      <c r="C44" s="2">
        <v>26.8</v>
      </c>
      <c r="D44" s="3">
        <v>0.23699999999999999</v>
      </c>
      <c r="E44" s="2">
        <v>32.6</v>
      </c>
      <c r="F44" s="2">
        <v>55</v>
      </c>
      <c r="G44" s="1"/>
      <c r="H44" s="6">
        <v>0.125</v>
      </c>
      <c r="I44" s="1">
        <v>64</v>
      </c>
      <c r="J44" s="4">
        <v>15.203125</v>
      </c>
      <c r="K44" s="2">
        <v>33.860328879753339</v>
      </c>
      <c r="L44" s="3">
        <v>0.67728160328879738</v>
      </c>
      <c r="M44" s="2">
        <v>42.231250000000003</v>
      </c>
      <c r="N44" s="1"/>
      <c r="O44" s="1" t="s">
        <v>4</v>
      </c>
      <c r="P44" s="1">
        <v>9</v>
      </c>
      <c r="Q44" s="4">
        <v>5415.666666666667</v>
      </c>
      <c r="R44" s="2">
        <v>27.884144765187415</v>
      </c>
      <c r="S44" s="3">
        <v>0.30900796044397938</v>
      </c>
      <c r="T44" s="2">
        <v>33.644444444444446</v>
      </c>
      <c r="U44" s="1"/>
      <c r="V44" s="1"/>
      <c r="W44" s="1"/>
      <c r="X44" s="1"/>
      <c r="Y44" s="1"/>
      <c r="Z44" s="1"/>
      <c r="AA44" s="1"/>
      <c r="AB44" s="1"/>
    </row>
    <row r="45" spans="1:28" x14ac:dyDescent="0.3">
      <c r="A45" s="5">
        <v>46234</v>
      </c>
      <c r="B45" s="4">
        <v>4856</v>
      </c>
      <c r="C45" s="2">
        <v>27.2</v>
      </c>
      <c r="D45" s="3">
        <v>0.27300000000000002</v>
      </c>
      <c r="E45" s="2">
        <v>33.200000000000003</v>
      </c>
      <c r="F45" s="2">
        <v>70</v>
      </c>
      <c r="G45" s="1"/>
      <c r="H45" s="6">
        <v>0.16666666666666666</v>
      </c>
      <c r="I45" s="1">
        <v>64</v>
      </c>
      <c r="J45" s="4">
        <v>26.25</v>
      </c>
      <c r="K45" s="2">
        <v>33.647261904761912</v>
      </c>
      <c r="L45" s="3">
        <v>0.6869238095238096</v>
      </c>
      <c r="M45" s="2">
        <v>41.462500000000006</v>
      </c>
      <c r="N45" s="1"/>
      <c r="O45" s="1" t="s">
        <v>3</v>
      </c>
      <c r="P45" s="1">
        <v>9</v>
      </c>
      <c r="Q45" s="4">
        <v>5436.2222222222226</v>
      </c>
      <c r="R45" s="2">
        <v>28.005823079753096</v>
      </c>
      <c r="S45" s="3">
        <v>0.31526910027388305</v>
      </c>
      <c r="T45" s="2">
        <v>33.799999999999997</v>
      </c>
      <c r="U45" s="1"/>
      <c r="V45" s="1"/>
      <c r="W45" s="1"/>
      <c r="X45" s="1"/>
      <c r="Y45" s="1"/>
      <c r="Z45" s="1"/>
      <c r="AA45" s="1"/>
      <c r="AB45" s="1"/>
    </row>
    <row r="46" spans="1:28" x14ac:dyDescent="0.3">
      <c r="A46" s="5">
        <v>46235</v>
      </c>
      <c r="B46" s="4">
        <v>5668</v>
      </c>
      <c r="C46" s="2">
        <v>27.6</v>
      </c>
      <c r="D46" s="3">
        <v>0.29699999999999999</v>
      </c>
      <c r="E46" s="2">
        <v>33.700000000000003</v>
      </c>
      <c r="F46" s="2">
        <v>65</v>
      </c>
      <c r="G46" s="1"/>
      <c r="H46" s="6">
        <v>0.20833333333333334</v>
      </c>
      <c r="I46" s="1">
        <v>64</v>
      </c>
      <c r="J46" s="4">
        <v>55.984375</v>
      </c>
      <c r="K46" s="2">
        <v>32.467569076193129</v>
      </c>
      <c r="L46" s="3">
        <v>0.60395394920457723</v>
      </c>
      <c r="M46" s="2">
        <v>40.439062499999984</v>
      </c>
      <c r="N46" s="1"/>
      <c r="O46" s="1" t="s">
        <v>2</v>
      </c>
      <c r="P46" s="1">
        <v>9</v>
      </c>
      <c r="Q46" s="4">
        <v>5455.4444444444443</v>
      </c>
      <c r="R46" s="2">
        <v>27.895645532495571</v>
      </c>
      <c r="S46" s="3">
        <v>0.31143860363754866</v>
      </c>
      <c r="T46" s="2">
        <v>33.74444444444444</v>
      </c>
      <c r="U46" s="1"/>
      <c r="V46" s="1"/>
      <c r="W46" s="1"/>
      <c r="X46" s="1"/>
      <c r="Y46" s="1"/>
      <c r="Z46" s="1"/>
      <c r="AA46" s="1"/>
      <c r="AB46" s="1"/>
    </row>
    <row r="47" spans="1:28" x14ac:dyDescent="0.3">
      <c r="A47" s="5">
        <v>46236</v>
      </c>
      <c r="B47" s="4">
        <v>5160</v>
      </c>
      <c r="C47" s="2">
        <v>27.8</v>
      </c>
      <c r="D47" s="3">
        <v>0.307</v>
      </c>
      <c r="E47" s="2">
        <v>33.700000000000003</v>
      </c>
      <c r="F47" s="2">
        <v>60</v>
      </c>
      <c r="G47" s="1"/>
      <c r="H47" s="6">
        <v>0.25</v>
      </c>
      <c r="I47" s="1">
        <v>64</v>
      </c>
      <c r="J47" s="4">
        <v>127.296875</v>
      </c>
      <c r="K47" s="2">
        <v>29.990057689947228</v>
      </c>
      <c r="L47" s="3">
        <v>0.44643893457714506</v>
      </c>
      <c r="M47" s="2">
        <v>36.868750000000006</v>
      </c>
      <c r="N47" s="1"/>
      <c r="O47" s="1" t="s">
        <v>1</v>
      </c>
      <c r="P47" s="1">
        <v>9</v>
      </c>
      <c r="Q47" s="4">
        <v>6369.4444444444443</v>
      </c>
      <c r="R47" s="2">
        <v>27.825704317488007</v>
      </c>
      <c r="S47" s="3">
        <v>0.31080054077627561</v>
      </c>
      <c r="T47" s="2">
        <v>33.733333333333341</v>
      </c>
      <c r="U47" s="1"/>
      <c r="V47" s="1"/>
      <c r="W47" s="1"/>
      <c r="X47" s="1"/>
      <c r="Y47" s="1"/>
      <c r="Z47" s="1"/>
      <c r="AA47" s="1"/>
      <c r="AB47" s="1"/>
    </row>
    <row r="48" spans="1:28" x14ac:dyDescent="0.3">
      <c r="A48" s="5">
        <v>46237</v>
      </c>
      <c r="B48" s="4">
        <v>5989</v>
      </c>
      <c r="C48" s="2">
        <v>28</v>
      </c>
      <c r="D48" s="3">
        <v>0.32</v>
      </c>
      <c r="E48" s="2">
        <v>33.799999999999997</v>
      </c>
      <c r="F48" s="2">
        <v>60</v>
      </c>
      <c r="G48" s="1"/>
      <c r="H48" s="6">
        <v>0.29166666666666669</v>
      </c>
      <c r="I48" s="1">
        <v>64</v>
      </c>
      <c r="J48" s="4">
        <v>243.015625</v>
      </c>
      <c r="K48" s="2">
        <v>28.218395164919954</v>
      </c>
      <c r="L48" s="3">
        <v>0.32892580209605876</v>
      </c>
      <c r="M48" s="2">
        <v>34.125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3">
      <c r="A49" s="5">
        <v>46238</v>
      </c>
      <c r="B49" s="4">
        <v>5486</v>
      </c>
      <c r="C49" s="2">
        <v>27.6</v>
      </c>
      <c r="D49" s="3">
        <v>0.29100000000000004</v>
      </c>
      <c r="E49" s="2">
        <v>33.4</v>
      </c>
      <c r="F49" s="2">
        <v>55</v>
      </c>
      <c r="G49" s="1"/>
      <c r="H49" s="6">
        <v>0.33333333333333331</v>
      </c>
      <c r="I49" s="1">
        <v>64</v>
      </c>
      <c r="J49" s="4">
        <v>317.296875</v>
      </c>
      <c r="K49" s="2">
        <v>27.535554242379476</v>
      </c>
      <c r="L49" s="3">
        <v>0.28056217068006106</v>
      </c>
      <c r="M49" s="2">
        <v>33.314062499999991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3">
      <c r="A50" s="5">
        <v>46239</v>
      </c>
      <c r="B50" s="4">
        <v>4840</v>
      </c>
      <c r="C50" s="2">
        <v>27.1</v>
      </c>
      <c r="D50" s="3">
        <v>0.26200000000000001</v>
      </c>
      <c r="E50" s="2">
        <v>33.1</v>
      </c>
      <c r="F50" s="2">
        <v>55</v>
      </c>
      <c r="G50" s="1"/>
      <c r="H50" s="6">
        <v>0.375</v>
      </c>
      <c r="I50" s="1">
        <v>64</v>
      </c>
      <c r="J50" s="4">
        <v>364.296875</v>
      </c>
      <c r="K50" s="2">
        <v>27.495342054471376</v>
      </c>
      <c r="L50" s="3">
        <v>0.279478104224748</v>
      </c>
      <c r="M50" s="2">
        <v>32.989062500000003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3">
      <c r="A51" s="5">
        <v>46240</v>
      </c>
      <c r="B51" s="4">
        <v>4781</v>
      </c>
      <c r="C51" s="2">
        <v>27.7</v>
      </c>
      <c r="D51" s="3">
        <v>0.29100000000000004</v>
      </c>
      <c r="E51" s="2">
        <v>33.6</v>
      </c>
      <c r="F51" s="2">
        <v>65</v>
      </c>
      <c r="G51" s="1"/>
      <c r="H51" s="6">
        <v>0.41666666666666669</v>
      </c>
      <c r="I51" s="1">
        <v>64</v>
      </c>
      <c r="J51" s="4">
        <v>436.046875</v>
      </c>
      <c r="K51" s="2">
        <v>27.437001469165445</v>
      </c>
      <c r="L51" s="3">
        <v>0.2799664241946464</v>
      </c>
      <c r="M51" s="2">
        <v>32.951562500000009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3">
      <c r="A52" s="5">
        <v>46241</v>
      </c>
      <c r="B52" s="4">
        <v>5237</v>
      </c>
      <c r="C52" s="2">
        <v>27.1</v>
      </c>
      <c r="D52" s="3">
        <v>0.25600000000000001</v>
      </c>
      <c r="E52" s="2">
        <v>33</v>
      </c>
      <c r="F52" s="2">
        <v>70</v>
      </c>
      <c r="G52" s="1"/>
      <c r="H52" s="6">
        <v>0.45833333333333331</v>
      </c>
      <c r="I52" s="1">
        <v>64</v>
      </c>
      <c r="J52" s="4">
        <v>467.84375</v>
      </c>
      <c r="K52" s="2">
        <v>27.42434707100394</v>
      </c>
      <c r="L52" s="3">
        <v>0.28542612383942284</v>
      </c>
      <c r="M52" s="2">
        <v>33.034375000000004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3">
      <c r="A53" s="5">
        <v>46242</v>
      </c>
      <c r="B53" s="4">
        <v>6322</v>
      </c>
      <c r="C53" s="2">
        <v>27.1</v>
      </c>
      <c r="D53" s="3">
        <v>0.28199999999999997</v>
      </c>
      <c r="E53" s="2">
        <v>33.299999999999997</v>
      </c>
      <c r="F53" s="2">
        <v>60</v>
      </c>
      <c r="G53" s="1"/>
      <c r="H53" s="6">
        <v>0.5</v>
      </c>
      <c r="I53" s="1">
        <v>64</v>
      </c>
      <c r="J53" s="4">
        <v>453.53125</v>
      </c>
      <c r="K53" s="2">
        <v>27.414080479570032</v>
      </c>
      <c r="L53" s="3">
        <v>0.28442537724798461</v>
      </c>
      <c r="M53" s="2">
        <v>33.060937499999994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3">
      <c r="A54" s="5">
        <v>46243</v>
      </c>
      <c r="B54" s="4">
        <v>5939</v>
      </c>
      <c r="C54" s="2">
        <v>28.3</v>
      </c>
      <c r="D54" s="3">
        <v>0.34799999999999998</v>
      </c>
      <c r="E54" s="2">
        <v>34.1</v>
      </c>
      <c r="F54" s="2">
        <v>65</v>
      </c>
      <c r="G54" s="1"/>
      <c r="H54" s="6">
        <v>0.54166666666666663</v>
      </c>
      <c r="I54" s="1">
        <v>64</v>
      </c>
      <c r="J54" s="4">
        <v>443.875</v>
      </c>
      <c r="K54" s="2">
        <v>27.351689664883128</v>
      </c>
      <c r="L54" s="3">
        <v>0.28293674317093775</v>
      </c>
      <c r="M54" s="2">
        <v>33.060937500000001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3">
      <c r="A55" s="5">
        <v>46244</v>
      </c>
      <c r="B55" s="4">
        <v>6298</v>
      </c>
      <c r="C55" s="2">
        <v>27.9</v>
      </c>
      <c r="D55" s="3">
        <v>0.32400000000000001</v>
      </c>
      <c r="E55" s="2">
        <v>33.799999999999997</v>
      </c>
      <c r="F55" s="2">
        <v>60</v>
      </c>
      <c r="G55" s="1"/>
      <c r="H55" s="6">
        <v>0.58333333333333337</v>
      </c>
      <c r="I55" s="1">
        <v>65</v>
      </c>
      <c r="J55" s="4">
        <v>445.72307692307692</v>
      </c>
      <c r="K55" s="2">
        <v>27.298470937456866</v>
      </c>
      <c r="L55" s="3">
        <v>0.27478724285517048</v>
      </c>
      <c r="M55" s="2">
        <v>32.884615384615387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3">
      <c r="A56" s="5">
        <v>46245</v>
      </c>
      <c r="B56" s="4">
        <v>6054</v>
      </c>
      <c r="C56" s="2">
        <v>28.2</v>
      </c>
      <c r="D56" s="3">
        <v>0.32799999999999996</v>
      </c>
      <c r="E56" s="2">
        <v>34</v>
      </c>
      <c r="F56" s="2">
        <v>60</v>
      </c>
      <c r="G56" s="1"/>
      <c r="H56" s="6">
        <v>0.625</v>
      </c>
      <c r="I56" s="1">
        <v>64</v>
      </c>
      <c r="J56" s="4">
        <v>459.390625</v>
      </c>
      <c r="K56" s="2">
        <v>27.326233801571377</v>
      </c>
      <c r="L56" s="3">
        <v>0.27833226760994517</v>
      </c>
      <c r="M56" s="2">
        <v>32.998437500000001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3">
      <c r="A57" s="5">
        <v>46246</v>
      </c>
      <c r="B57" s="4">
        <v>5763</v>
      </c>
      <c r="C57" s="2">
        <v>28.2</v>
      </c>
      <c r="D57" s="3">
        <v>0.32299999999999995</v>
      </c>
      <c r="E57" s="2">
        <v>33.9</v>
      </c>
      <c r="F57" s="2">
        <v>65</v>
      </c>
      <c r="G57" s="1"/>
      <c r="H57" s="6">
        <v>0.66666666666666663</v>
      </c>
      <c r="I57" s="1">
        <v>64</v>
      </c>
      <c r="J57" s="4">
        <v>458.703125</v>
      </c>
      <c r="K57" s="2">
        <v>27.304843819191333</v>
      </c>
      <c r="L57" s="3">
        <v>0.27789014545082946</v>
      </c>
      <c r="M57" s="2">
        <v>33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3">
      <c r="A58" s="5">
        <v>46247</v>
      </c>
      <c r="B58" s="4">
        <v>5812</v>
      </c>
      <c r="C58" s="2">
        <v>28.1</v>
      </c>
      <c r="D58" s="3">
        <v>0.32600000000000001</v>
      </c>
      <c r="E58" s="2">
        <v>33.9</v>
      </c>
      <c r="F58" s="2">
        <v>60</v>
      </c>
      <c r="G58" s="1"/>
      <c r="H58" s="6">
        <v>0.70833333333333337</v>
      </c>
      <c r="I58" s="1">
        <v>64</v>
      </c>
      <c r="J58" s="4">
        <v>429.453125</v>
      </c>
      <c r="K58" s="2">
        <v>27.61972348553757</v>
      </c>
      <c r="L58" s="3">
        <v>0.29626399854466068</v>
      </c>
      <c r="M58" s="2">
        <v>33.328125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3">
      <c r="A59" s="5">
        <v>46248</v>
      </c>
      <c r="B59" s="4">
        <v>6088</v>
      </c>
      <c r="C59" s="2">
        <v>28.1</v>
      </c>
      <c r="D59" s="3">
        <v>0.33399999999999996</v>
      </c>
      <c r="E59" s="2">
        <v>34.1</v>
      </c>
      <c r="F59" s="2">
        <v>65</v>
      </c>
      <c r="G59" s="1"/>
      <c r="H59" s="6">
        <v>0.75</v>
      </c>
      <c r="I59" s="1">
        <v>64</v>
      </c>
      <c r="J59" s="4">
        <v>327.796875</v>
      </c>
      <c r="K59" s="2">
        <v>28.147223413890078</v>
      </c>
      <c r="L59" s="3">
        <v>0.33022036322036319</v>
      </c>
      <c r="M59" s="2">
        <v>33.851562499999993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3">
      <c r="A60" s="5">
        <v>46249</v>
      </c>
      <c r="B60" s="4">
        <v>7040</v>
      </c>
      <c r="C60" s="2">
        <v>28</v>
      </c>
      <c r="D60" s="3">
        <v>0.32</v>
      </c>
      <c r="E60" s="2">
        <v>33.9</v>
      </c>
      <c r="F60" s="2">
        <v>60</v>
      </c>
      <c r="G60" s="1"/>
      <c r="H60" s="6">
        <v>0.79166666666666663</v>
      </c>
      <c r="I60" s="1">
        <v>64</v>
      </c>
      <c r="J60" s="4">
        <v>231.03125</v>
      </c>
      <c r="K60" s="2">
        <v>28.628445827133771</v>
      </c>
      <c r="L60" s="3">
        <v>0.36367760043284192</v>
      </c>
      <c r="M60" s="2">
        <v>34.357812500000001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3">
      <c r="A61" s="5">
        <v>46250</v>
      </c>
      <c r="B61" s="4">
        <v>6156</v>
      </c>
      <c r="C61" s="2">
        <v>28.2</v>
      </c>
      <c r="D61" s="3">
        <v>0.33100000000000002</v>
      </c>
      <c r="E61" s="2">
        <v>33.9</v>
      </c>
      <c r="F61" s="2">
        <v>60</v>
      </c>
      <c r="G61" s="1"/>
      <c r="H61" s="6">
        <v>0.83333333333333337</v>
      </c>
      <c r="I61" s="1">
        <v>64</v>
      </c>
      <c r="J61" s="4">
        <v>165.609375</v>
      </c>
      <c r="K61" s="2">
        <v>28.990678365883575</v>
      </c>
      <c r="L61" s="3">
        <v>0.39426596848759304</v>
      </c>
      <c r="M61" s="2">
        <v>34.737499999999997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3">
      <c r="A62" s="5">
        <v>46251</v>
      </c>
      <c r="B62" s="4">
        <v>6879</v>
      </c>
      <c r="C62" s="2">
        <v>27.7</v>
      </c>
      <c r="D62" s="3">
        <v>0.30099999999999999</v>
      </c>
      <c r="E62" s="2">
        <v>33.4</v>
      </c>
      <c r="F62" s="2">
        <v>85</v>
      </c>
      <c r="G62" s="1"/>
      <c r="H62" s="6">
        <v>0.875</v>
      </c>
      <c r="I62" s="1">
        <v>64</v>
      </c>
      <c r="J62" s="4">
        <v>125.5</v>
      </c>
      <c r="K62" s="2">
        <v>29.235756972111556</v>
      </c>
      <c r="L62" s="3">
        <v>0.41323568227091634</v>
      </c>
      <c r="M62" s="2">
        <v>35.1640625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3">
      <c r="A63" s="5">
        <v>46252</v>
      </c>
      <c r="B63" s="4">
        <v>5972</v>
      </c>
      <c r="C63" s="2">
        <v>27.8</v>
      </c>
      <c r="D63" s="3">
        <v>0.307</v>
      </c>
      <c r="E63" s="2">
        <v>33.5</v>
      </c>
      <c r="F63" s="2">
        <v>55</v>
      </c>
      <c r="G63" s="1"/>
      <c r="H63" s="6">
        <v>0.91666666666666663</v>
      </c>
      <c r="I63" s="1">
        <v>64</v>
      </c>
      <c r="J63" s="4">
        <v>88.375</v>
      </c>
      <c r="K63" s="2">
        <v>30.39068246110326</v>
      </c>
      <c r="L63" s="3">
        <v>0.46904384724186715</v>
      </c>
      <c r="M63" s="2">
        <v>37.256249999999987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3">
      <c r="A64" s="5">
        <v>46253</v>
      </c>
      <c r="B64" s="4">
        <v>5651</v>
      </c>
      <c r="C64" s="2">
        <v>28.2</v>
      </c>
      <c r="D64" s="3">
        <v>0.33200000000000002</v>
      </c>
      <c r="E64" s="2">
        <v>34</v>
      </c>
      <c r="F64" s="2">
        <v>65</v>
      </c>
      <c r="G64" s="1"/>
      <c r="H64" s="6">
        <v>0.95833333333333337</v>
      </c>
      <c r="I64" s="1">
        <v>64</v>
      </c>
      <c r="J64" s="4">
        <v>51.40625</v>
      </c>
      <c r="K64" s="2">
        <v>32.371945288753793</v>
      </c>
      <c r="L64" s="3">
        <v>0.58936231003039508</v>
      </c>
      <c r="M64" s="2">
        <v>40.243749999999999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3">
      <c r="A65" s="5">
        <v>46254</v>
      </c>
      <c r="B65" s="4">
        <v>5861</v>
      </c>
      <c r="C65" s="2">
        <v>28.2</v>
      </c>
      <c r="D65" s="3">
        <v>0.33</v>
      </c>
      <c r="E65" s="2">
        <v>34</v>
      </c>
      <c r="F65" s="2">
        <v>60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3">
      <c r="A66" s="5">
        <v>46255</v>
      </c>
      <c r="B66" s="4">
        <v>5832</v>
      </c>
      <c r="C66" s="2">
        <v>28</v>
      </c>
      <c r="D66" s="3">
        <v>0.32</v>
      </c>
      <c r="E66" s="2">
        <v>33.799999999999997</v>
      </c>
      <c r="F66" s="2">
        <v>70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3">
      <c r="A67" s="5">
        <v>46256</v>
      </c>
      <c r="B67" s="4">
        <v>6564</v>
      </c>
      <c r="C67" s="2">
        <v>27.8</v>
      </c>
      <c r="D67" s="3">
        <v>0.308</v>
      </c>
      <c r="E67" s="2">
        <v>33.700000000000003</v>
      </c>
      <c r="F67" s="2">
        <v>55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3">
      <c r="A68" s="5">
        <v>46257</v>
      </c>
      <c r="B68" s="4">
        <v>6204</v>
      </c>
      <c r="C68" s="2">
        <v>27.7</v>
      </c>
      <c r="D68" s="3">
        <v>0.29799999999999999</v>
      </c>
      <c r="E68" s="2">
        <v>33.5</v>
      </c>
      <c r="F68" s="2">
        <v>60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3">
      <c r="A69" s="5">
        <v>46258</v>
      </c>
      <c r="B69" s="4">
        <v>7054</v>
      </c>
      <c r="C69" s="2">
        <v>28.1</v>
      </c>
      <c r="D69" s="3">
        <v>0.32799999999999996</v>
      </c>
      <c r="E69" s="2">
        <v>33.9</v>
      </c>
      <c r="F69" s="2">
        <v>60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3">
      <c r="A70" s="5">
        <v>46259</v>
      </c>
      <c r="B70" s="4">
        <v>6409</v>
      </c>
      <c r="C70" s="2">
        <v>28</v>
      </c>
      <c r="D70" s="3">
        <v>0.32</v>
      </c>
      <c r="E70" s="2">
        <v>33.799999999999997</v>
      </c>
      <c r="F70" s="2">
        <v>60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3">
      <c r="A71" s="5">
        <v>46260</v>
      </c>
      <c r="B71" s="4">
        <v>6229</v>
      </c>
      <c r="C71" s="2">
        <v>27.9</v>
      </c>
      <c r="D71" s="3">
        <v>0.30499999999999999</v>
      </c>
      <c r="E71" s="2">
        <v>33.6</v>
      </c>
      <c r="F71" s="2">
        <v>65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3">
      <c r="A72" s="5">
        <v>46261</v>
      </c>
      <c r="B72" s="4">
        <v>6145</v>
      </c>
      <c r="C72" s="2">
        <v>28</v>
      </c>
      <c r="D72" s="3">
        <v>0.315</v>
      </c>
      <c r="E72" s="2">
        <v>33.799999999999997</v>
      </c>
      <c r="F72" s="2">
        <v>60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3">
      <c r="A73" s="5">
        <v>46262</v>
      </c>
      <c r="B73" s="4">
        <v>6163</v>
      </c>
      <c r="C73" s="2">
        <v>28.1</v>
      </c>
      <c r="D73" s="3">
        <v>0.32299999999999995</v>
      </c>
      <c r="E73" s="2">
        <v>34</v>
      </c>
      <c r="F73" s="2">
        <v>60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3">
      <c r="A74" s="5">
        <v>46263</v>
      </c>
      <c r="B74" s="4">
        <v>6378</v>
      </c>
      <c r="C74" s="2">
        <v>28</v>
      </c>
      <c r="D74" s="3">
        <v>0.32600000000000001</v>
      </c>
      <c r="E74" s="2">
        <v>33.9</v>
      </c>
      <c r="F74" s="2">
        <v>60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3">
      <c r="A75" s="5">
        <v>46264</v>
      </c>
      <c r="B75" s="4">
        <v>5240</v>
      </c>
      <c r="C75" s="2">
        <v>28.3</v>
      </c>
      <c r="D75" s="3">
        <v>0.33500000000000002</v>
      </c>
      <c r="E75" s="2">
        <v>34</v>
      </c>
      <c r="F75" s="2">
        <v>60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3">
      <c r="A76" s="5">
        <v>46265</v>
      </c>
      <c r="B76" s="4">
        <v>5317</v>
      </c>
      <c r="C76" s="2">
        <v>28.4</v>
      </c>
      <c r="D76" s="3">
        <v>0.35600000000000004</v>
      </c>
      <c r="E76" s="2">
        <v>34.200000000000003</v>
      </c>
      <c r="F76" s="2">
        <v>55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3">
      <c r="A77" s="5">
        <v>46266</v>
      </c>
      <c r="B77" s="4">
        <v>7179</v>
      </c>
      <c r="C77" s="2">
        <v>27.2</v>
      </c>
      <c r="D77" s="3">
        <v>0.28999999999999998</v>
      </c>
      <c r="E77" s="2">
        <v>33.299999999999997</v>
      </c>
      <c r="F77" s="2">
        <v>65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3">
      <c r="A78" s="5">
        <v>46267</v>
      </c>
      <c r="B78" s="4">
        <v>5837</v>
      </c>
      <c r="C78" s="2">
        <v>28.3</v>
      </c>
      <c r="D78" s="3">
        <v>0.33500000000000002</v>
      </c>
      <c r="E78" s="2">
        <v>34.1</v>
      </c>
      <c r="F78" s="2">
        <v>65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3">
      <c r="A79" s="5">
        <v>46268</v>
      </c>
      <c r="B79" s="4">
        <v>5053</v>
      </c>
      <c r="C79" s="2">
        <v>28.3</v>
      </c>
      <c r="D79" s="3">
        <v>0.33500000000000002</v>
      </c>
      <c r="E79" s="2">
        <v>34.1</v>
      </c>
      <c r="F79" s="2">
        <v>75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3">
      <c r="A80" s="5">
        <v>46269</v>
      </c>
      <c r="B80" s="4">
        <v>5481</v>
      </c>
      <c r="C80" s="2">
        <v>28.2</v>
      </c>
      <c r="D80" s="3">
        <v>0.33600000000000002</v>
      </c>
      <c r="E80" s="2">
        <v>34.1</v>
      </c>
      <c r="F80" s="2">
        <v>55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3">
      <c r="A81" s="5">
        <v>46270</v>
      </c>
      <c r="B81" s="4">
        <v>6171</v>
      </c>
      <c r="C81" s="2">
        <v>28.3</v>
      </c>
      <c r="D81" s="3">
        <v>0.34600000000000003</v>
      </c>
      <c r="E81" s="2">
        <v>34.200000000000003</v>
      </c>
      <c r="F81" s="2">
        <v>60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3">
      <c r="A82" s="5">
        <v>46271</v>
      </c>
      <c r="B82" s="4">
        <v>5363</v>
      </c>
      <c r="C82" s="2">
        <v>27.6</v>
      </c>
      <c r="D82" s="3">
        <v>0.29299999999999998</v>
      </c>
      <c r="E82" s="2">
        <v>33.5</v>
      </c>
      <c r="F82" s="2">
        <v>60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3">
      <c r="A83" s="5">
        <v>46272</v>
      </c>
      <c r="B83" s="4">
        <v>5890</v>
      </c>
      <c r="C83" s="2">
        <v>28.1</v>
      </c>
      <c r="D83" s="3">
        <v>0.32299999999999995</v>
      </c>
      <c r="E83" s="2">
        <v>33.799999999999997</v>
      </c>
      <c r="F83" s="2">
        <v>60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3">
      <c r="A84" s="5">
        <v>46273</v>
      </c>
      <c r="B84" s="4">
        <v>5567</v>
      </c>
      <c r="C84" s="2">
        <v>28</v>
      </c>
      <c r="D84" s="3">
        <v>0.32</v>
      </c>
      <c r="E84" s="2">
        <v>33.799999999999997</v>
      </c>
      <c r="F84" s="2">
        <v>60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3">
      <c r="A85" s="5">
        <v>46274</v>
      </c>
      <c r="B85" s="4">
        <v>5316</v>
      </c>
      <c r="C85" s="2">
        <v>28.3</v>
      </c>
      <c r="D85" s="3">
        <v>0.33700000000000002</v>
      </c>
      <c r="E85" s="2">
        <v>34.1</v>
      </c>
      <c r="F85" s="2">
        <v>60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3">
      <c r="A86" s="5">
        <v>46275</v>
      </c>
      <c r="B86" s="4">
        <v>5631</v>
      </c>
      <c r="C86" s="2">
        <v>28.4</v>
      </c>
      <c r="D86" s="3">
        <v>0.33700000000000002</v>
      </c>
      <c r="E86" s="2">
        <v>34.200000000000003</v>
      </c>
      <c r="F86" s="2">
        <v>55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3">
      <c r="A87" s="5">
        <v>46276</v>
      </c>
      <c r="B87" s="4">
        <v>5727</v>
      </c>
      <c r="C87" s="2">
        <v>28.1</v>
      </c>
      <c r="D87" s="3">
        <v>0.31900000000000001</v>
      </c>
      <c r="E87" s="2">
        <v>33.799999999999997</v>
      </c>
      <c r="F87" s="2">
        <v>65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3">
      <c r="A88" s="5">
        <v>46277</v>
      </c>
      <c r="B88" s="4">
        <v>6317</v>
      </c>
      <c r="C88" s="2">
        <v>28</v>
      </c>
      <c r="D88" s="3">
        <v>0.313</v>
      </c>
      <c r="E88" s="2">
        <v>33.799999999999997</v>
      </c>
      <c r="F88" s="2">
        <v>65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3">
      <c r="A89" s="5">
        <v>46278</v>
      </c>
      <c r="B89" s="4">
        <v>4850</v>
      </c>
      <c r="C89" s="2">
        <v>28.4</v>
      </c>
      <c r="D89" s="3">
        <v>0.34799999999999998</v>
      </c>
      <c r="E89" s="2">
        <v>34.1</v>
      </c>
      <c r="F89" s="2">
        <v>50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3">
      <c r="A90" s="5">
        <v>46279</v>
      </c>
      <c r="B90" s="4">
        <v>6003</v>
      </c>
      <c r="C90" s="2">
        <v>28.3</v>
      </c>
      <c r="D90" s="3">
        <v>0.35</v>
      </c>
      <c r="E90" s="2">
        <v>34.1</v>
      </c>
      <c r="F90" s="2">
        <v>55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3">
      <c r="A91" s="5">
        <v>46280</v>
      </c>
      <c r="B91" s="4">
        <v>5684</v>
      </c>
      <c r="C91" s="2">
        <v>28.1</v>
      </c>
      <c r="D91" s="3">
        <v>0.33100000000000002</v>
      </c>
      <c r="E91" s="2">
        <v>34</v>
      </c>
      <c r="F91" s="2">
        <v>60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3">
      <c r="A92" s="5">
        <v>46281</v>
      </c>
      <c r="B92" s="4">
        <v>5436</v>
      </c>
      <c r="C92" s="2">
        <v>28.3</v>
      </c>
      <c r="D92" s="3">
        <v>0.33299999999999996</v>
      </c>
      <c r="E92" s="2">
        <v>34.1</v>
      </c>
      <c r="F92" s="2">
        <v>60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3">
      <c r="A93" s="5">
        <v>46282</v>
      </c>
      <c r="B93" s="4">
        <v>5713</v>
      </c>
      <c r="C93" s="2">
        <v>28.3</v>
      </c>
      <c r="D93" s="3">
        <v>0.33700000000000002</v>
      </c>
      <c r="E93" s="2">
        <v>34.1</v>
      </c>
      <c r="F93" s="2">
        <v>60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3">
      <c r="A94" s="5">
        <v>46283</v>
      </c>
      <c r="B94" s="4">
        <v>5804</v>
      </c>
      <c r="C94" s="2">
        <v>28.1</v>
      </c>
      <c r="D94" s="3">
        <v>0.314</v>
      </c>
      <c r="E94" s="2">
        <v>33.9</v>
      </c>
      <c r="F94" s="2">
        <v>65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3">
      <c r="A95" s="5">
        <v>46284</v>
      </c>
      <c r="B95" s="4">
        <v>6318</v>
      </c>
      <c r="C95" s="2">
        <v>27.8</v>
      </c>
      <c r="D95" s="3">
        <v>0.30599999999999999</v>
      </c>
      <c r="E95" s="2">
        <v>33.6</v>
      </c>
      <c r="F95" s="2">
        <v>65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3">
      <c r="A96" s="5">
        <v>46285</v>
      </c>
      <c r="B96" s="4">
        <v>5541</v>
      </c>
      <c r="C96" s="2">
        <v>28.4</v>
      </c>
      <c r="D96" s="3">
        <v>0.34399999999999997</v>
      </c>
      <c r="E96" s="2">
        <v>34.1</v>
      </c>
      <c r="F96" s="2">
        <v>65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3">
      <c r="A97" s="5">
        <v>46286</v>
      </c>
      <c r="B97" s="4">
        <v>6501</v>
      </c>
      <c r="C97" s="2">
        <v>28.4</v>
      </c>
      <c r="D97" s="3">
        <v>0.34899999999999998</v>
      </c>
      <c r="E97" s="2">
        <v>34.299999999999997</v>
      </c>
      <c r="F97" s="2">
        <v>60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3">
      <c r="A98" s="5">
        <v>46287</v>
      </c>
      <c r="B98" s="4">
        <v>5675</v>
      </c>
      <c r="C98" s="2">
        <v>28.1</v>
      </c>
      <c r="D98" s="3">
        <v>0.316</v>
      </c>
      <c r="E98" s="2">
        <v>33.9</v>
      </c>
      <c r="F98" s="2">
        <v>70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3">
      <c r="A99" s="5">
        <v>46288</v>
      </c>
      <c r="B99" s="4">
        <v>5480</v>
      </c>
      <c r="C99" s="2">
        <v>27.7</v>
      </c>
      <c r="D99" s="3">
        <v>0.30299999999999999</v>
      </c>
      <c r="E99" s="2">
        <v>33.6</v>
      </c>
      <c r="F99" s="2">
        <v>65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3">
      <c r="A100" s="5">
        <v>46289</v>
      </c>
      <c r="B100" s="4">
        <v>5333</v>
      </c>
      <c r="C100" s="2">
        <v>28</v>
      </c>
      <c r="D100" s="3">
        <v>0.312</v>
      </c>
      <c r="E100" s="2">
        <v>33.9</v>
      </c>
      <c r="F100" s="2">
        <v>60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3">
      <c r="A101" s="5">
        <v>46290</v>
      </c>
      <c r="B101" s="4">
        <v>3911</v>
      </c>
      <c r="C101" s="2">
        <v>28</v>
      </c>
      <c r="D101" s="3">
        <v>0.318</v>
      </c>
      <c r="E101" s="2">
        <v>33.799999999999997</v>
      </c>
      <c r="F101" s="2">
        <v>60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3">
      <c r="A102" s="5">
        <v>46291</v>
      </c>
      <c r="B102" s="4">
        <v>6547</v>
      </c>
      <c r="C102" s="2">
        <v>27.8</v>
      </c>
      <c r="D102" s="3">
        <v>0.29799999999999999</v>
      </c>
      <c r="E102" s="2">
        <v>33.5</v>
      </c>
      <c r="F102" s="2">
        <v>55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3">
      <c r="A103" s="5">
        <v>46292</v>
      </c>
      <c r="B103" s="4">
        <v>6142</v>
      </c>
      <c r="C103" s="2">
        <v>28.4</v>
      </c>
      <c r="D103" s="3">
        <v>0.35200000000000004</v>
      </c>
      <c r="E103" s="2">
        <v>34.1</v>
      </c>
      <c r="F103" s="2">
        <v>65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3">
      <c r="A104" s="5">
        <v>46293</v>
      </c>
      <c r="B104" s="4">
        <v>6837</v>
      </c>
      <c r="C104" s="2">
        <v>27.9</v>
      </c>
      <c r="D104" s="3">
        <v>0.307</v>
      </c>
      <c r="E104" s="2">
        <v>33.5</v>
      </c>
      <c r="F104" s="2">
        <v>60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3">
      <c r="A105" s="5">
        <v>46294</v>
      </c>
      <c r="B105" s="4">
        <v>3501</v>
      </c>
      <c r="C105" s="2">
        <v>28.2</v>
      </c>
      <c r="D105" s="3">
        <v>0.32400000000000001</v>
      </c>
      <c r="E105" s="2">
        <v>33.9</v>
      </c>
      <c r="F105" s="2">
        <v>65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7" spans="1:28" x14ac:dyDescent="0.3">
      <c r="A107" s="29" t="s">
        <v>0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:28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:28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</sheetData>
  <mergeCells count="22">
    <mergeCell ref="A107:X109"/>
    <mergeCell ref="A11:X11"/>
    <mergeCell ref="A28:X28"/>
    <mergeCell ref="A29:H35"/>
    <mergeCell ref="I29:P35"/>
    <mergeCell ref="Q29:X35"/>
    <mergeCell ref="A37:X37"/>
    <mergeCell ref="A7:F8"/>
    <mergeCell ref="G7:L8"/>
    <mergeCell ref="M7:R8"/>
    <mergeCell ref="S7:X8"/>
    <mergeCell ref="A9:F9"/>
    <mergeCell ref="G9:L9"/>
    <mergeCell ref="M9:R9"/>
    <mergeCell ref="S9:X9"/>
    <mergeCell ref="A1:X1"/>
    <mergeCell ref="A2:X2"/>
    <mergeCell ref="A4:X4"/>
    <mergeCell ref="A6:F6"/>
    <mergeCell ref="G6:L6"/>
    <mergeCell ref="M6:R6"/>
    <mergeCell ref="S6:X6"/>
  </mergeCells>
  <conditionalFormatting sqref="B41:B10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{13367DF1-CB00-D548-BBD1-A895C5F9C54E}</x14:id>
        </ext>
      </extLst>
    </cfRule>
  </conditionalFormatting>
  <conditionalFormatting sqref="J41:J64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{7F614395-E76D-D446-AA21-670E3BE303D3}</x14:id>
        </ext>
      </extLst>
    </cfRule>
  </conditionalFormatting>
  <conditionalFormatting sqref="Q41:Q47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{61291DFB-6E88-6944-9638-E41A974A6CDD}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3367DF1-CB00-D548-BBD1-A895C5F9C54E}">
            <x14:dataBar minLength="0" maxLength="100" negativeBarColorSameAsPositive="1" axisPosition="none">
              <x14:cfvo type="min"/>
              <x14:cfvo type="max"/>
            </x14:dataBar>
          </x14:cfRule>
          <xm:sqref>B41:B105</xm:sqref>
        </x14:conditionalFormatting>
        <x14:conditionalFormatting xmlns:xm="http://schemas.microsoft.com/office/excel/2006/main">
          <x14:cfRule type="dataBar" id="{7F614395-E76D-D446-AA21-670E3BE303D3}">
            <x14:dataBar minLength="0" maxLength="100" negativeBarColorSameAsPositive="1" axisPosition="none">
              <x14:cfvo type="min"/>
              <x14:cfvo type="max"/>
            </x14:dataBar>
          </x14:cfRule>
          <xm:sqref>J41:J64</xm:sqref>
        </x14:conditionalFormatting>
        <x14:conditionalFormatting xmlns:xm="http://schemas.microsoft.com/office/excel/2006/main">
          <x14:cfRule type="dataBar" id="{61291DFB-6E88-6944-9638-E41A974A6CDD}">
            <x14:dataBar minLength="0" maxLength="100" negativeBarColorSameAsPositive="1" axisPosition="none">
              <x14:cfvo type="min"/>
              <x14:cfvo type="max"/>
            </x14:dataBar>
          </x14:cfRule>
          <xm:sqref>Q41:Q47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Traffic Analysis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coetzer</dc:creator>
  <cp:lastModifiedBy>Gargrave Parish Council</cp:lastModifiedBy>
  <dcterms:created xsi:type="dcterms:W3CDTF">2026-09-30T16:08:17Z</dcterms:created>
  <dcterms:modified xsi:type="dcterms:W3CDTF">2026-10-07T11:23:59Z</dcterms:modified>
</cp:coreProperties>
</file>